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elta.sim.sise/webdav/a60e49868ec9e7882c83c9fb48a4f601132fe382/47904044919/74efeab7-b2b6-4947-9913-6bf9031a2068/"/>
    </mc:Choice>
  </mc:AlternateContent>
  <xr:revisionPtr revIDLastSave="0" documentId="13_ncr:1_{FD394B55-1129-4319-900E-DC40D44C64F3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Sheet1!$A$7:$B$151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7" i="1" l="1"/>
  <c r="B149" i="1"/>
  <c r="B143" i="1"/>
  <c r="B136" i="1"/>
  <c r="B7" i="1" l="1"/>
  <c r="B49" i="1"/>
  <c r="B17" i="1"/>
  <c r="B22" i="1"/>
  <c r="B145" i="1" l="1"/>
  <c r="B141" i="1"/>
  <c r="B134" i="1"/>
  <c r="B131" i="1"/>
  <c r="B129" i="1"/>
  <c r="B124" i="1"/>
  <c r="B120" i="1"/>
  <c r="B116" i="1"/>
  <c r="B113" i="1"/>
  <c r="B109" i="1"/>
  <c r="B106" i="1"/>
  <c r="B61" i="1"/>
  <c r="B102" i="1"/>
  <c r="B98" i="1"/>
  <c r="B94" i="1"/>
  <c r="B90" i="1"/>
  <c r="B86" i="1"/>
  <c r="B82" i="1"/>
  <c r="B78" i="1"/>
  <c r="B74" i="1"/>
  <c r="B70" i="1"/>
  <c r="B66" i="1"/>
  <c r="B57" i="1"/>
  <c r="B53" i="1"/>
  <c r="B45" i="1"/>
  <c r="B40" i="1"/>
  <c r="B36" i="1"/>
  <c r="B31" i="1"/>
  <c r="B27" i="1"/>
  <c r="B123" i="1" l="1"/>
  <c r="B15" i="1"/>
  <c r="B104" i="1"/>
  <c r="B14" i="1" l="1"/>
</calcChain>
</file>

<file path=xl/sharedStrings.xml><?xml version="1.0" encoding="utf-8"?>
<sst xmlns="http://schemas.openxmlformats.org/spreadsheetml/2006/main" count="149" uniqueCount="64">
  <si>
    <t>LISA</t>
  </si>
  <si>
    <t>Siseturvalisus</t>
  </si>
  <si>
    <t>Siseministeerium</t>
  </si>
  <si>
    <t>Kaitsepolitseiamet</t>
  </si>
  <si>
    <t>Päästeamet</t>
  </si>
  <si>
    <t>SMIT</t>
  </si>
  <si>
    <t>Sisekaitseakadeemia</t>
  </si>
  <si>
    <t>Politsei- ja Piirivalveamet</t>
  </si>
  <si>
    <t>Häirekeskus</t>
  </si>
  <si>
    <t>Erakondade rahastamine</t>
  </si>
  <si>
    <t>TULUD</t>
  </si>
  <si>
    <t>Saadud toetused</t>
  </si>
  <si>
    <t>Riigilõivud</t>
  </si>
  <si>
    <t>Tulu majandustegevusest</t>
  </si>
  <si>
    <t>Tulu põhivara ja varude müügist</t>
  </si>
  <si>
    <t>Muud tulud</t>
  </si>
  <si>
    <t>Tulemusvaldkond: Siseturvalisus</t>
  </si>
  <si>
    <t>Tulemusvaldkond: Sidus ühiskond</t>
  </si>
  <si>
    <t>Kogukondlik Eesti</t>
  </si>
  <si>
    <t>Nutikas rahvastikuarvestus</t>
  </si>
  <si>
    <t>Käibemaks</t>
  </si>
  <si>
    <t>sh käibemaks</t>
  </si>
  <si>
    <t>KULUD, sh amortisatsioon</t>
  </si>
  <si>
    <t>Õnnetuste, süütegude ja varakahjude ennetamine, sh</t>
  </si>
  <si>
    <t>Tegevus- ja relvalubade väljaandmine, sh</t>
  </si>
  <si>
    <t>Siseturvalisuse vabatahtlike kaasamine, sh</t>
  </si>
  <si>
    <t>Hädaabi- ja infoteadete vastuvõtmine ning abi väljasaatmine, sh</t>
  </si>
  <si>
    <t>Süüteomenetluse tõhustamine, sh</t>
  </si>
  <si>
    <t>Avaliku korra tagamine, sh</t>
  </si>
  <si>
    <t>Demineerimine, sh</t>
  </si>
  <si>
    <t>Päästmine maismaal ja siseveekogul, sh</t>
  </si>
  <si>
    <t>Põhiseadusliku korra tagamine, sh</t>
  </si>
  <si>
    <t>Raske ja organiseeritud kuritegevuse vastane võitlus, sh</t>
  </si>
  <si>
    <t>Elanikkonnakaitse, kriisideks valmisolek ja lahendamine, sh</t>
  </si>
  <si>
    <t>Piirihaldus, sh</t>
  </si>
  <si>
    <t>Objektivalve ja isikukaitse, sh</t>
  </si>
  <si>
    <t>Rände- ja kodakondsuspoliitika kujundamine ning elluviimine, sh</t>
  </si>
  <si>
    <t>Isikute tõsikindel tuvastamine ja dokumentide välja andmine, sh</t>
  </si>
  <si>
    <t>Migratsioonijärelevalve, sh</t>
  </si>
  <si>
    <t>Tasemeõpe ja täienduskoolitus Sisekaitseakadeemias, sh</t>
  </si>
  <si>
    <t>Sisekaitseakadeemia teadus-, arendus- ja innovatsioontegevus, sh</t>
  </si>
  <si>
    <t>IKT teenuste pakkumine SIM valitsemisalast väljapoole, sh</t>
  </si>
  <si>
    <t>Trahvid ja muud varalised karistused</t>
  </si>
  <si>
    <t>IN003000: Transpordivahendid</t>
  </si>
  <si>
    <t>IN005000: Muud investeeringud</t>
  </si>
  <si>
    <t>IN002000: IT investeeringud</t>
  </si>
  <si>
    <t>IN100106: Sisekaitseakateemia Kase tn kompleks</t>
  </si>
  <si>
    <t>IN101299: Sisekaitseakadeemia ühiselamute rekonstrueerimine</t>
  </si>
  <si>
    <t>IN004001: Õhusõidukite hooldus ja varuosad</t>
  </si>
  <si>
    <t>IN004000: Masinad ja seadmed</t>
  </si>
  <si>
    <t>IN002006: Isikut tõendavate dokumentide väljastamine</t>
  </si>
  <si>
    <t>Turvalise keskkonna kujundamine, sh</t>
  </si>
  <si>
    <t>Kogukondliku arengu toetamine, sh</t>
  </si>
  <si>
    <t>Usuvabaduse kindlustamine, sh</t>
  </si>
  <si>
    <t>Rahvastikuregistri andmekvaliteedi tõstmine, sh</t>
  </si>
  <si>
    <t>Rahvastikuregistri kasutusmugavuse parandamine, sh</t>
  </si>
  <si>
    <t>Erakondade rahastamine, sh</t>
  </si>
  <si>
    <t>Investeeringud, sh</t>
  </si>
  <si>
    <t>Siseministeeriumi valitsemisala 2024. aasta riigieelarve liigendus</t>
  </si>
  <si>
    <t>Käskkirja "Siseministeeriumi valitsemisala 2024. aasta riigieelarve liigenduse kinnitamine" juurde</t>
  </si>
  <si>
    <t>KAISi planeeritud 2024. aasta eelarve</t>
  </si>
  <si>
    <t>Abi osutamine Eesti päästepiirkonnas, sh</t>
  </si>
  <si>
    <t>IN100108: Idapiiri ehitus</t>
  </si>
  <si>
    <t>IN104522: Väike-Sõjamäe tn 22a – Lennusalga hoone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</si>
</sst>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10"/>
      <color theme="1"/>
      <name val="Times New Roman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3" fontId="2" fillId="0" borderId="0" xfId="0" applyNumberFormat="1" applyFont="1" applyAlignment="1" applyProtection="1">
      <alignment horizontal="right" vertical="top"/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3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6" fillId="0" borderId="0" xfId="0" applyFont="1"/>
    <xf numFmtId="3" fontId="6" fillId="0" borderId="0" xfId="0" applyNumberFormat="1" applyFont="1"/>
    <xf numFmtId="3" fontId="3" fillId="2" borderId="1" xfId="1" applyNumberFormat="1" applyFont="1" applyFill="1" applyBorder="1" applyAlignment="1">
      <alignment horizontal="left" wrapText="1"/>
    </xf>
    <xf numFmtId="3" fontId="1" fillId="0" borderId="1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49" fontId="3" fillId="5" borderId="1" xfId="0" applyNumberFormat="1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/>
    <xf numFmtId="3" fontId="3" fillId="5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3" fillId="5" borderId="2" xfId="0" applyNumberFormat="1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9" fillId="0" borderId="1" xfId="0" applyFont="1" applyBorder="1"/>
    <xf numFmtId="3" fontId="9" fillId="0" borderId="1" xfId="0" applyNumberFormat="1" applyFont="1" applyBorder="1"/>
    <xf numFmtId="0" fontId="7" fillId="0" borderId="0" xfId="0" applyFont="1"/>
    <xf numFmtId="49" fontId="3" fillId="0" borderId="1" xfId="0" applyNumberFormat="1" applyFont="1" applyBorder="1" applyAlignment="1">
      <alignment horizontal="left" vertical="center" indent="4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E162"/>
  <sheetViews>
    <sheetView tabSelected="1" zoomScaleNormal="100" workbookViewId="0">
      <pane ySplit="6" topLeftCell="A7" activePane="bottomLeft" state="frozen"/>
      <selection pane="bottomLeft" activeCell="B131" sqref="B131"/>
    </sheetView>
  </sheetViews>
  <sheetFormatPr defaultRowHeight="15" outlineLevelRow="2" x14ac:dyDescent="0.25"/>
  <cols>
    <col min="1" max="1" width="63.28515625" bestFit="1" customWidth="1"/>
    <col min="2" max="2" width="33" customWidth="1"/>
    <col min="3" max="3" width="11" bestFit="1" customWidth="1"/>
  </cols>
  <sheetData>
    <row r="1" spans="1:4" x14ac:dyDescent="0.25">
      <c r="B1" s="3" t="s">
        <v>0</v>
      </c>
      <c r="D1" s="1"/>
    </row>
    <row r="2" spans="1:4" x14ac:dyDescent="0.25">
      <c r="B2" s="3" t="s">
        <v>59</v>
      </c>
      <c r="D2" s="1"/>
    </row>
    <row r="3" spans="1:4" x14ac:dyDescent="0.25">
      <c r="B3" s="3"/>
      <c r="D3" s="1"/>
    </row>
    <row r="4" spans="1:4" x14ac:dyDescent="0.25">
      <c r="A4" s="1" t="s">
        <v>58</v>
      </c>
      <c r="B4" s="2"/>
      <c r="C4" s="1"/>
      <c r="D4" s="1"/>
    </row>
    <row r="5" spans="1:4" x14ac:dyDescent="0.25">
      <c r="A5" s="1"/>
      <c r="B5" s="2"/>
      <c r="C5" s="1"/>
      <c r="D5" s="1"/>
    </row>
    <row r="6" spans="1:4" x14ac:dyDescent="0.25">
      <c r="B6" s="11" t="s">
        <v>60</v>
      </c>
      <c r="C6" s="5"/>
      <c r="D6" s="4"/>
    </row>
    <row r="7" spans="1:4" x14ac:dyDescent="0.25">
      <c r="A7" s="24" t="s">
        <v>10</v>
      </c>
      <c r="B7" s="13">
        <f>SUM(B8:B13)</f>
        <v>88309159.589765757</v>
      </c>
    </row>
    <row r="8" spans="1:4" x14ac:dyDescent="0.25">
      <c r="A8" s="25" t="s">
        <v>11</v>
      </c>
      <c r="B8" s="12">
        <v>44489984.149403661</v>
      </c>
    </row>
    <row r="9" spans="1:4" x14ac:dyDescent="0.25">
      <c r="A9" s="23" t="s">
        <v>12</v>
      </c>
      <c r="B9" s="12">
        <v>16427500.4400621</v>
      </c>
    </row>
    <row r="10" spans="1:4" x14ac:dyDescent="0.25">
      <c r="A10" s="23" t="s">
        <v>13</v>
      </c>
      <c r="B10" s="12">
        <v>3712375.0001600003</v>
      </c>
    </row>
    <row r="11" spans="1:4" x14ac:dyDescent="0.25">
      <c r="A11" s="23" t="s">
        <v>14</v>
      </c>
      <c r="B11" s="12">
        <v>3962800.0000300002</v>
      </c>
    </row>
    <row r="12" spans="1:4" x14ac:dyDescent="0.25">
      <c r="A12" s="23" t="s">
        <v>42</v>
      </c>
      <c r="B12" s="12">
        <v>19015000.000039998</v>
      </c>
    </row>
    <row r="13" spans="1:4" x14ac:dyDescent="0.25">
      <c r="A13" s="23" t="s">
        <v>15</v>
      </c>
      <c r="B13" s="12">
        <v>701500.00006999983</v>
      </c>
    </row>
    <row r="14" spans="1:4" x14ac:dyDescent="0.25">
      <c r="A14" s="24" t="s">
        <v>22</v>
      </c>
      <c r="B14" s="13">
        <f>B15+B104+B122</f>
        <v>534498666.93742043</v>
      </c>
    </row>
    <row r="15" spans="1:4" x14ac:dyDescent="0.25">
      <c r="A15" s="26" t="s">
        <v>16</v>
      </c>
      <c r="B15" s="16">
        <f>B17+B22+B27+B31+B36+B40+B45+B49+B53+B57+B61+B66+B70+B74+B78+B82+B86+B90+B94+B98+B102</f>
        <v>492364853.6161024</v>
      </c>
    </row>
    <row r="16" spans="1:4" x14ac:dyDescent="0.25">
      <c r="A16" s="27" t="s">
        <v>1</v>
      </c>
      <c r="B16" s="14"/>
    </row>
    <row r="17" spans="1:2" collapsed="1" x14ac:dyDescent="0.25">
      <c r="A17" s="33" t="s">
        <v>51</v>
      </c>
      <c r="B17" s="6">
        <f>SUM(B18:B21)</f>
        <v>16296546.793418847</v>
      </c>
    </row>
    <row r="18" spans="1:2" hidden="1" outlineLevel="1" x14ac:dyDescent="0.25">
      <c r="A18" s="20" t="s">
        <v>2</v>
      </c>
      <c r="B18" s="21">
        <v>170640.59966071331</v>
      </c>
    </row>
    <row r="19" spans="1:2" hidden="1" outlineLevel="1" x14ac:dyDescent="0.25">
      <c r="A19" s="20" t="s">
        <v>4</v>
      </c>
      <c r="B19" s="21">
        <v>2053168.6722527344</v>
      </c>
    </row>
    <row r="20" spans="1:2" hidden="1" outlineLevel="1" x14ac:dyDescent="0.25">
      <c r="A20" s="20" t="s">
        <v>5</v>
      </c>
      <c r="B20" s="21">
        <v>1156083.2184033759</v>
      </c>
    </row>
    <row r="21" spans="1:2" hidden="1" outlineLevel="1" x14ac:dyDescent="0.25">
      <c r="A21" s="20" t="s">
        <v>7</v>
      </c>
      <c r="B21" s="21">
        <v>12916654.303102022</v>
      </c>
    </row>
    <row r="22" spans="1:2" collapsed="1" x14ac:dyDescent="0.25">
      <c r="A22" s="33" t="s">
        <v>23</v>
      </c>
      <c r="B22" s="6">
        <f>SUM(B23:B26)</f>
        <v>13692039.705835534</v>
      </c>
    </row>
    <row r="23" spans="1:2" hidden="1" outlineLevel="1" x14ac:dyDescent="0.25">
      <c r="A23" s="20" t="s">
        <v>2</v>
      </c>
      <c r="B23" s="21">
        <v>1443214.8472878763</v>
      </c>
    </row>
    <row r="24" spans="1:2" hidden="1" outlineLevel="1" x14ac:dyDescent="0.25">
      <c r="A24" s="20" t="s">
        <v>4</v>
      </c>
      <c r="B24" s="21">
        <v>10283081.082092304</v>
      </c>
    </row>
    <row r="25" spans="1:2" hidden="1" outlineLevel="1" x14ac:dyDescent="0.25">
      <c r="A25" s="20" t="s">
        <v>5</v>
      </c>
      <c r="B25" s="21">
        <v>794255.20021078514</v>
      </c>
    </row>
    <row r="26" spans="1:2" hidden="1" outlineLevel="1" x14ac:dyDescent="0.25">
      <c r="A26" s="20" t="s">
        <v>7</v>
      </c>
      <c r="B26" s="21">
        <v>1171488.5762445685</v>
      </c>
    </row>
    <row r="27" spans="1:2" collapsed="1" x14ac:dyDescent="0.25">
      <c r="A27" s="33" t="s">
        <v>24</v>
      </c>
      <c r="B27" s="6">
        <f>SUM(B28:B30)</f>
        <v>2286172.8221134488</v>
      </c>
    </row>
    <row r="28" spans="1:2" hidden="1" outlineLevel="1" x14ac:dyDescent="0.25">
      <c r="A28" s="20" t="s">
        <v>2</v>
      </c>
      <c r="B28" s="21">
        <v>9678.8558372504849</v>
      </c>
    </row>
    <row r="29" spans="1:2" hidden="1" outlineLevel="1" x14ac:dyDescent="0.25">
      <c r="A29" s="20" t="s">
        <v>5</v>
      </c>
      <c r="B29" s="21">
        <v>635436.61996148666</v>
      </c>
    </row>
    <row r="30" spans="1:2" hidden="1" outlineLevel="1" x14ac:dyDescent="0.25">
      <c r="A30" s="20" t="s">
        <v>7</v>
      </c>
      <c r="B30" s="21">
        <v>1641057.3463147115</v>
      </c>
    </row>
    <row r="31" spans="1:2" collapsed="1" x14ac:dyDescent="0.25">
      <c r="A31" s="33" t="s">
        <v>25</v>
      </c>
      <c r="B31" s="6">
        <f>SUM(B32:B35)</f>
        <v>4275412.3837494263</v>
      </c>
    </row>
    <row r="32" spans="1:2" hidden="1" outlineLevel="1" x14ac:dyDescent="0.25">
      <c r="A32" s="20" t="s">
        <v>2</v>
      </c>
      <c r="B32" s="21">
        <v>210682.3630870778</v>
      </c>
    </row>
    <row r="33" spans="1:2" hidden="1" outlineLevel="1" x14ac:dyDescent="0.25">
      <c r="A33" s="20" t="s">
        <v>4</v>
      </c>
      <c r="B33" s="21">
        <v>1920816.7732817866</v>
      </c>
    </row>
    <row r="34" spans="1:2" hidden="1" outlineLevel="1" x14ac:dyDescent="0.25">
      <c r="A34" s="20" t="s">
        <v>5</v>
      </c>
      <c r="B34" s="21">
        <v>119129.61125180771</v>
      </c>
    </row>
    <row r="35" spans="1:2" hidden="1" outlineLevel="1" x14ac:dyDescent="0.25">
      <c r="A35" s="20" t="s">
        <v>7</v>
      </c>
      <c r="B35" s="21">
        <v>2024783.6361287544</v>
      </c>
    </row>
    <row r="36" spans="1:2" collapsed="1" x14ac:dyDescent="0.25">
      <c r="A36" s="33" t="s">
        <v>26</v>
      </c>
      <c r="B36" s="6">
        <f>SUM(B37:B39)</f>
        <v>11700896.158958351</v>
      </c>
    </row>
    <row r="37" spans="1:2" hidden="1" outlineLevel="1" x14ac:dyDescent="0.25">
      <c r="A37" s="20" t="s">
        <v>2</v>
      </c>
      <c r="B37" s="21">
        <v>458671.81742675364</v>
      </c>
    </row>
    <row r="38" spans="1:2" hidden="1" outlineLevel="1" x14ac:dyDescent="0.25">
      <c r="A38" s="20" t="s">
        <v>5</v>
      </c>
      <c r="B38" s="21">
        <v>2436402.1015415979</v>
      </c>
    </row>
    <row r="39" spans="1:2" hidden="1" outlineLevel="1" x14ac:dyDescent="0.25">
      <c r="A39" s="20" t="s">
        <v>8</v>
      </c>
      <c r="B39" s="21">
        <v>8805822.2399899997</v>
      </c>
    </row>
    <row r="40" spans="1:2" collapsed="1" x14ac:dyDescent="0.25">
      <c r="A40" s="33" t="s">
        <v>27</v>
      </c>
      <c r="B40" s="6">
        <f>SUM(B41:B44)</f>
        <v>42684703.617569536</v>
      </c>
    </row>
    <row r="41" spans="1:2" hidden="1" outlineLevel="1" x14ac:dyDescent="0.25">
      <c r="A41" s="20" t="s">
        <v>2</v>
      </c>
      <c r="B41" s="21">
        <v>7569617.6535488265</v>
      </c>
    </row>
    <row r="42" spans="1:2" hidden="1" outlineLevel="1" x14ac:dyDescent="0.25">
      <c r="A42" s="20" t="s">
        <v>4</v>
      </c>
      <c r="B42" s="21">
        <v>973159.56257000449</v>
      </c>
    </row>
    <row r="43" spans="1:2" hidden="1" outlineLevel="1" x14ac:dyDescent="0.25">
      <c r="A43" s="20" t="s">
        <v>5</v>
      </c>
      <c r="B43" s="21">
        <v>3200902.0941447094</v>
      </c>
    </row>
    <row r="44" spans="1:2" hidden="1" outlineLevel="1" x14ac:dyDescent="0.25">
      <c r="A44" s="20" t="s">
        <v>7</v>
      </c>
      <c r="B44" s="21">
        <v>30941024.307305995</v>
      </c>
    </row>
    <row r="45" spans="1:2" collapsed="1" x14ac:dyDescent="0.25">
      <c r="A45" s="33" t="s">
        <v>28</v>
      </c>
      <c r="B45" s="6">
        <f>SUM(B46:B48)</f>
        <v>75964475.848697677</v>
      </c>
    </row>
    <row r="46" spans="1:2" hidden="1" outlineLevel="1" x14ac:dyDescent="0.25">
      <c r="A46" s="20" t="s">
        <v>2</v>
      </c>
      <c r="B46" s="21">
        <v>671912.95677777031</v>
      </c>
    </row>
    <row r="47" spans="1:2" hidden="1" outlineLevel="1" x14ac:dyDescent="0.25">
      <c r="A47" s="20" t="s">
        <v>5</v>
      </c>
      <c r="B47" s="21">
        <v>6580649.1325043058</v>
      </c>
    </row>
    <row r="48" spans="1:2" hidden="1" outlineLevel="1" x14ac:dyDescent="0.25">
      <c r="A48" s="20" t="s">
        <v>7</v>
      </c>
      <c r="B48" s="21">
        <v>68711913.759415597</v>
      </c>
    </row>
    <row r="49" spans="1:2" collapsed="1" x14ac:dyDescent="0.25">
      <c r="A49" s="33" t="s">
        <v>29</v>
      </c>
      <c r="B49" s="6">
        <f>SUM(B50:B52)</f>
        <v>4573748.5097727049</v>
      </c>
    </row>
    <row r="50" spans="1:2" hidden="1" outlineLevel="1" x14ac:dyDescent="0.25">
      <c r="A50" s="20" t="s">
        <v>2</v>
      </c>
      <c r="B50" s="21">
        <v>94089.648947914102</v>
      </c>
    </row>
    <row r="51" spans="1:2" hidden="1" outlineLevel="1" x14ac:dyDescent="0.25">
      <c r="A51" s="20" t="s">
        <v>4</v>
      </c>
      <c r="B51" s="21">
        <v>4254152.7357659722</v>
      </c>
    </row>
    <row r="52" spans="1:2" hidden="1" outlineLevel="1" x14ac:dyDescent="0.25">
      <c r="A52" s="20" t="s">
        <v>5</v>
      </c>
      <c r="B52" s="21">
        <v>225506.12505881832</v>
      </c>
    </row>
    <row r="53" spans="1:2" collapsed="1" x14ac:dyDescent="0.25">
      <c r="A53" s="33" t="s">
        <v>30</v>
      </c>
      <c r="B53" s="6">
        <f>SUM(B54:B56)</f>
        <v>85662237.207926854</v>
      </c>
    </row>
    <row r="54" spans="1:2" hidden="1" outlineLevel="1" x14ac:dyDescent="0.25">
      <c r="A54" s="20" t="s">
        <v>2</v>
      </c>
      <c r="B54" s="21">
        <v>421321.41117928573</v>
      </c>
    </row>
    <row r="55" spans="1:2" hidden="1" outlineLevel="1" x14ac:dyDescent="0.25">
      <c r="A55" s="20" t="s">
        <v>4</v>
      </c>
      <c r="B55" s="21">
        <v>82781461.014319047</v>
      </c>
    </row>
    <row r="56" spans="1:2" hidden="1" outlineLevel="1" x14ac:dyDescent="0.25">
      <c r="A56" s="20" t="s">
        <v>5</v>
      </c>
      <c r="B56" s="21">
        <v>2459454.7824285189</v>
      </c>
    </row>
    <row r="57" spans="1:2" collapsed="1" x14ac:dyDescent="0.25">
      <c r="A57" s="33" t="s">
        <v>61</v>
      </c>
      <c r="B57" s="6">
        <f>SUM(B58:B60)</f>
        <v>16022647.45366914</v>
      </c>
    </row>
    <row r="58" spans="1:2" hidden="1" outlineLevel="1" x14ac:dyDescent="0.25">
      <c r="A58" s="20" t="s">
        <v>2</v>
      </c>
      <c r="B58" s="21">
        <v>350164.41628157388</v>
      </c>
    </row>
    <row r="59" spans="1:2" hidden="1" outlineLevel="1" x14ac:dyDescent="0.25">
      <c r="A59" s="20" t="s">
        <v>5</v>
      </c>
      <c r="B59" s="21">
        <v>713417.33032978547</v>
      </c>
    </row>
    <row r="60" spans="1:2" hidden="1" outlineLevel="1" x14ac:dyDescent="0.25">
      <c r="A60" s="20" t="s">
        <v>7</v>
      </c>
      <c r="B60" s="21">
        <v>14959065.707057782</v>
      </c>
    </row>
    <row r="61" spans="1:2" collapsed="1" x14ac:dyDescent="0.25">
      <c r="A61" s="33" t="s">
        <v>31</v>
      </c>
      <c r="B61" s="6">
        <f>SUM(B62:B65)</f>
        <v>43660993.077516608</v>
      </c>
    </row>
    <row r="62" spans="1:2" hidden="1" outlineLevel="1" x14ac:dyDescent="0.25">
      <c r="A62" s="20" t="s">
        <v>2</v>
      </c>
      <c r="B62" s="21">
        <v>516775.88075541606</v>
      </c>
    </row>
    <row r="63" spans="1:2" hidden="1" outlineLevel="1" x14ac:dyDescent="0.25">
      <c r="A63" s="20" t="s">
        <v>3</v>
      </c>
      <c r="B63" s="21">
        <v>42273894.99998001</v>
      </c>
    </row>
    <row r="64" spans="1:2" hidden="1" outlineLevel="1" x14ac:dyDescent="0.25">
      <c r="A64" s="20" t="s">
        <v>4</v>
      </c>
      <c r="B64" s="21">
        <v>546344.28689031338</v>
      </c>
    </row>
    <row r="65" spans="1:2" hidden="1" outlineLevel="1" x14ac:dyDescent="0.25">
      <c r="A65" s="20" t="s">
        <v>5</v>
      </c>
      <c r="B65" s="21">
        <v>323977.90989086532</v>
      </c>
    </row>
    <row r="66" spans="1:2" collapsed="1" x14ac:dyDescent="0.25">
      <c r="A66" s="33" t="s">
        <v>32</v>
      </c>
      <c r="B66" s="6">
        <f>SUM(B67:B69)</f>
        <v>41386429.861257121</v>
      </c>
    </row>
    <row r="67" spans="1:2" hidden="1" outlineLevel="1" x14ac:dyDescent="0.25">
      <c r="A67" s="20" t="s">
        <v>2</v>
      </c>
      <c r="B67" s="21">
        <v>2944720.8541130787</v>
      </c>
    </row>
    <row r="68" spans="1:2" hidden="1" outlineLevel="1" x14ac:dyDescent="0.25">
      <c r="A68" s="20" t="s">
        <v>5</v>
      </c>
      <c r="B68" s="21">
        <v>2638518.7207781337</v>
      </c>
    </row>
    <row r="69" spans="1:2" hidden="1" outlineLevel="1" x14ac:dyDescent="0.25">
      <c r="A69" s="20" t="s">
        <v>7</v>
      </c>
      <c r="B69" s="21">
        <v>35803190.286365911</v>
      </c>
    </row>
    <row r="70" spans="1:2" collapsed="1" x14ac:dyDescent="0.25">
      <c r="A70" s="33" t="s">
        <v>33</v>
      </c>
      <c r="B70" s="6">
        <f>SUM(B71:B73)</f>
        <v>4188946.6355796028</v>
      </c>
    </row>
    <row r="71" spans="1:2" hidden="1" outlineLevel="1" x14ac:dyDescent="0.25">
      <c r="A71" s="20" t="s">
        <v>2</v>
      </c>
      <c r="B71" s="21">
        <v>219542.51421179928</v>
      </c>
    </row>
    <row r="72" spans="1:2" hidden="1" outlineLevel="1" x14ac:dyDescent="0.25">
      <c r="A72" s="20" t="s">
        <v>4</v>
      </c>
      <c r="B72" s="21">
        <v>3373114.4047679212</v>
      </c>
    </row>
    <row r="73" spans="1:2" hidden="1" outlineLevel="1" x14ac:dyDescent="0.25">
      <c r="A73" s="20" t="s">
        <v>5</v>
      </c>
      <c r="B73" s="21">
        <v>596289.71659988188</v>
      </c>
    </row>
    <row r="74" spans="1:2" collapsed="1" x14ac:dyDescent="0.25">
      <c r="A74" s="33" t="s">
        <v>34</v>
      </c>
      <c r="B74" s="6">
        <f>SUM(B75:B77)</f>
        <v>54684015.514010251</v>
      </c>
    </row>
    <row r="75" spans="1:2" hidden="1" outlineLevel="1" x14ac:dyDescent="0.25">
      <c r="A75" s="20" t="s">
        <v>2</v>
      </c>
      <c r="B75" s="21">
        <v>1684606.460897821</v>
      </c>
    </row>
    <row r="76" spans="1:2" hidden="1" outlineLevel="1" x14ac:dyDescent="0.25">
      <c r="A76" s="20" t="s">
        <v>5</v>
      </c>
      <c r="B76" s="21">
        <v>4890456.2238359442</v>
      </c>
    </row>
    <row r="77" spans="1:2" hidden="1" outlineLevel="1" x14ac:dyDescent="0.25">
      <c r="A77" s="20" t="s">
        <v>7</v>
      </c>
      <c r="B77" s="21">
        <v>48108952.829276487</v>
      </c>
    </row>
    <row r="78" spans="1:2" collapsed="1" x14ac:dyDescent="0.25">
      <c r="A78" s="33" t="s">
        <v>35</v>
      </c>
      <c r="B78" s="6">
        <f>SUM(B79:B81)</f>
        <v>9865119.1072756164</v>
      </c>
    </row>
    <row r="79" spans="1:2" hidden="1" outlineLevel="1" x14ac:dyDescent="0.25">
      <c r="A79" s="20" t="s">
        <v>2</v>
      </c>
      <c r="B79" s="21">
        <v>94150.77520504249</v>
      </c>
    </row>
    <row r="80" spans="1:2" hidden="1" outlineLevel="1" x14ac:dyDescent="0.25">
      <c r="A80" s="20" t="s">
        <v>5</v>
      </c>
      <c r="B80" s="21">
        <v>442664.72511212225</v>
      </c>
    </row>
    <row r="81" spans="1:2" hidden="1" outlineLevel="1" x14ac:dyDescent="0.25">
      <c r="A81" s="20" t="s">
        <v>7</v>
      </c>
      <c r="B81" s="21">
        <v>9328303.6069584526</v>
      </c>
    </row>
    <row r="82" spans="1:2" collapsed="1" x14ac:dyDescent="0.25">
      <c r="A82" s="33" t="s">
        <v>36</v>
      </c>
      <c r="B82" s="6">
        <f>SUM(B83:B85)</f>
        <v>10815321.757902518</v>
      </c>
    </row>
    <row r="83" spans="1:2" hidden="1" outlineLevel="1" x14ac:dyDescent="0.25">
      <c r="A83" s="20" t="s">
        <v>2</v>
      </c>
      <c r="B83" s="21">
        <v>3566216.6042316342</v>
      </c>
    </row>
    <row r="84" spans="1:2" hidden="1" outlineLevel="1" x14ac:dyDescent="0.25">
      <c r="A84" s="20" t="s">
        <v>5</v>
      </c>
      <c r="B84" s="21">
        <v>2336741.2076523714</v>
      </c>
    </row>
    <row r="85" spans="1:2" hidden="1" outlineLevel="1" x14ac:dyDescent="0.25">
      <c r="A85" s="20" t="s">
        <v>7</v>
      </c>
      <c r="B85" s="21">
        <v>4912363.9460185124</v>
      </c>
    </row>
    <row r="86" spans="1:2" collapsed="1" x14ac:dyDescent="0.25">
      <c r="A86" s="33" t="s">
        <v>37</v>
      </c>
      <c r="B86" s="6">
        <f>SUM(B87:B89)</f>
        <v>19651859.312659338</v>
      </c>
    </row>
    <row r="87" spans="1:2" hidden="1" outlineLevel="1" x14ac:dyDescent="0.25">
      <c r="A87" s="20" t="s">
        <v>2</v>
      </c>
      <c r="B87" s="21">
        <v>249798.89237170856</v>
      </c>
    </row>
    <row r="88" spans="1:2" hidden="1" outlineLevel="1" x14ac:dyDescent="0.25">
      <c r="A88" s="20" t="s">
        <v>5</v>
      </c>
      <c r="B88" s="21">
        <v>5758631.4714963818</v>
      </c>
    </row>
    <row r="89" spans="1:2" hidden="1" outlineLevel="1" x14ac:dyDescent="0.25">
      <c r="A89" s="20" t="s">
        <v>7</v>
      </c>
      <c r="B89" s="21">
        <v>13643428.948791249</v>
      </c>
    </row>
    <row r="90" spans="1:2" collapsed="1" x14ac:dyDescent="0.25">
      <c r="A90" s="33" t="s">
        <v>38</v>
      </c>
      <c r="B90" s="6">
        <f>SUM(B91:B93)</f>
        <v>7294848.6545484606</v>
      </c>
    </row>
    <row r="91" spans="1:2" hidden="1" outlineLevel="1" x14ac:dyDescent="0.25">
      <c r="A91" s="20" t="s">
        <v>2</v>
      </c>
      <c r="B91" s="21">
        <v>46048.842286449173</v>
      </c>
    </row>
    <row r="92" spans="1:2" hidden="1" outlineLevel="1" x14ac:dyDescent="0.25">
      <c r="A92" s="20" t="s">
        <v>5</v>
      </c>
      <c r="B92" s="21">
        <v>921915.07625669951</v>
      </c>
    </row>
    <row r="93" spans="1:2" hidden="1" outlineLevel="1" x14ac:dyDescent="0.25">
      <c r="A93" s="20" t="s">
        <v>7</v>
      </c>
      <c r="B93" s="21">
        <v>6326884.7360053118</v>
      </c>
    </row>
    <row r="94" spans="1:2" collapsed="1" x14ac:dyDescent="0.25">
      <c r="A94" s="33" t="s">
        <v>39</v>
      </c>
      <c r="B94" s="6">
        <f>SUM(B95:B97)</f>
        <v>22910459.113011394</v>
      </c>
    </row>
    <row r="95" spans="1:2" hidden="1" outlineLevel="1" x14ac:dyDescent="0.25">
      <c r="A95" s="20" t="s">
        <v>2</v>
      </c>
      <c r="B95" s="21">
        <v>270786.60299182718</v>
      </c>
    </row>
    <row r="96" spans="1:2" hidden="1" outlineLevel="1" x14ac:dyDescent="0.25">
      <c r="A96" s="20" t="s">
        <v>5</v>
      </c>
      <c r="B96" s="21">
        <v>691543.10007956496</v>
      </c>
    </row>
    <row r="97" spans="1:2" hidden="1" outlineLevel="1" x14ac:dyDescent="0.25">
      <c r="A97" s="20" t="s">
        <v>6</v>
      </c>
      <c r="B97" s="21">
        <v>21948129.409940001</v>
      </c>
    </row>
    <row r="98" spans="1:2" collapsed="1" x14ac:dyDescent="0.25">
      <c r="A98" s="33" t="s">
        <v>40</v>
      </c>
      <c r="B98" s="6">
        <f>SUM(B99:B101)</f>
        <v>2748519.324745107</v>
      </c>
    </row>
    <row r="99" spans="1:2" hidden="1" outlineLevel="1" x14ac:dyDescent="0.25">
      <c r="A99" s="20" t="s">
        <v>2</v>
      </c>
      <c r="B99" s="21">
        <v>1235239.7471262182</v>
      </c>
    </row>
    <row r="100" spans="1:2" hidden="1" outlineLevel="1" x14ac:dyDescent="0.25">
      <c r="A100" s="20" t="s">
        <v>5</v>
      </c>
      <c r="B100" s="21">
        <v>65368.607618888804</v>
      </c>
    </row>
    <row r="101" spans="1:2" hidden="1" outlineLevel="1" x14ac:dyDescent="0.25">
      <c r="A101" s="20" t="s">
        <v>6</v>
      </c>
      <c r="B101" s="21">
        <v>1447910.97</v>
      </c>
    </row>
    <row r="102" spans="1:2" collapsed="1" x14ac:dyDescent="0.25">
      <c r="A102" s="33" t="s">
        <v>41</v>
      </c>
      <c r="B102" s="6">
        <f>SUM(B103:B103)</f>
        <v>1999460.7558848513</v>
      </c>
    </row>
    <row r="103" spans="1:2" hidden="1" outlineLevel="1" x14ac:dyDescent="0.25">
      <c r="A103" s="20" t="s">
        <v>5</v>
      </c>
      <c r="B103" s="21">
        <v>1999460.7558848513</v>
      </c>
    </row>
    <row r="104" spans="1:2" x14ac:dyDescent="0.25">
      <c r="A104" s="15" t="s">
        <v>17</v>
      </c>
      <c r="B104" s="22">
        <f>B106+B109+B113+B116+B120</f>
        <v>17758997.321318008</v>
      </c>
    </row>
    <row r="105" spans="1:2" x14ac:dyDescent="0.25">
      <c r="A105" s="28" t="s">
        <v>18</v>
      </c>
      <c r="B105" s="18"/>
    </row>
    <row r="106" spans="1:2" collapsed="1" x14ac:dyDescent="0.25">
      <c r="A106" s="33" t="s">
        <v>52</v>
      </c>
      <c r="B106" s="6">
        <f>SUM(B107:B108)</f>
        <v>4409638.9610430142</v>
      </c>
    </row>
    <row r="107" spans="1:2" hidden="1" outlineLevel="1" x14ac:dyDescent="0.25">
      <c r="A107" s="20" t="s">
        <v>2</v>
      </c>
      <c r="B107" s="21">
        <v>4381662.6226490168</v>
      </c>
    </row>
    <row r="108" spans="1:2" hidden="1" outlineLevel="1" x14ac:dyDescent="0.25">
      <c r="A108" s="20" t="s">
        <v>5</v>
      </c>
      <c r="B108" s="21">
        <v>27976.338393997477</v>
      </c>
    </row>
    <row r="109" spans="1:2" collapsed="1" x14ac:dyDescent="0.25">
      <c r="A109" s="33" t="s">
        <v>53</v>
      </c>
      <c r="B109" s="6">
        <f>SUM(B110:B111)</f>
        <v>805464.01784964313</v>
      </c>
    </row>
    <row r="110" spans="1:2" hidden="1" outlineLevel="1" x14ac:dyDescent="0.25">
      <c r="A110" s="20" t="s">
        <v>2</v>
      </c>
      <c r="B110" s="21">
        <v>792430.37632737751</v>
      </c>
    </row>
    <row r="111" spans="1:2" hidden="1" outlineLevel="1" x14ac:dyDescent="0.25">
      <c r="A111" s="20" t="s">
        <v>5</v>
      </c>
      <c r="B111" s="21">
        <v>13033.641522265569</v>
      </c>
    </row>
    <row r="112" spans="1:2" x14ac:dyDescent="0.25">
      <c r="A112" s="28" t="s">
        <v>19</v>
      </c>
      <c r="B112" s="18"/>
    </row>
    <row r="113" spans="1:2" collapsed="1" x14ac:dyDescent="0.25">
      <c r="A113" s="33" t="s">
        <v>54</v>
      </c>
      <c r="B113" s="6">
        <f>SUM(B114:B115)</f>
        <v>4001197.3666439913</v>
      </c>
    </row>
    <row r="114" spans="1:2" hidden="1" outlineLevel="1" x14ac:dyDescent="0.25">
      <c r="A114" s="20" t="s">
        <v>2</v>
      </c>
      <c r="B114" s="21">
        <v>1575293.3910824312</v>
      </c>
    </row>
    <row r="115" spans="1:2" hidden="1" outlineLevel="1" x14ac:dyDescent="0.25">
      <c r="A115" s="20" t="s">
        <v>5</v>
      </c>
      <c r="B115" s="21">
        <v>2425903.9755615601</v>
      </c>
    </row>
    <row r="116" spans="1:2" collapsed="1" x14ac:dyDescent="0.25">
      <c r="A116" s="33" t="s">
        <v>55</v>
      </c>
      <c r="B116" s="6">
        <f>SUM(B117:B118)</f>
        <v>3355546.9757813588</v>
      </c>
    </row>
    <row r="117" spans="1:2" hidden="1" outlineLevel="1" x14ac:dyDescent="0.25">
      <c r="A117" s="20" t="s">
        <v>2</v>
      </c>
      <c r="B117" s="21">
        <v>990194.7648951452</v>
      </c>
    </row>
    <row r="118" spans="1:2" hidden="1" outlineLevel="1" x14ac:dyDescent="0.25">
      <c r="A118" s="20" t="s">
        <v>5</v>
      </c>
      <c r="B118" s="21">
        <v>2365352.2108862135</v>
      </c>
    </row>
    <row r="119" spans="1:2" x14ac:dyDescent="0.25">
      <c r="A119" s="28" t="s">
        <v>9</v>
      </c>
      <c r="B119" s="18"/>
    </row>
    <row r="120" spans="1:2" collapsed="1" x14ac:dyDescent="0.25">
      <c r="A120" s="33" t="s">
        <v>56</v>
      </c>
      <c r="B120" s="6">
        <f>B121</f>
        <v>5187150</v>
      </c>
    </row>
    <row r="121" spans="1:2" hidden="1" outlineLevel="1" x14ac:dyDescent="0.25">
      <c r="A121" s="20" t="s">
        <v>2</v>
      </c>
      <c r="B121" s="21">
        <v>5187150</v>
      </c>
    </row>
    <row r="122" spans="1:2" x14ac:dyDescent="0.25">
      <c r="A122" s="15" t="s">
        <v>20</v>
      </c>
      <c r="B122" s="19">
        <v>24374816</v>
      </c>
    </row>
    <row r="123" spans="1:2" x14ac:dyDescent="0.25">
      <c r="A123" s="24" t="s">
        <v>57</v>
      </c>
      <c r="B123" s="13">
        <f>B124+B129+B131+B134+B136+B141+B145+B149+B151+B143+B147</f>
        <v>65381692.441245355</v>
      </c>
    </row>
    <row r="124" spans="1:2" s="32" customFormat="1" outlineLevel="1" collapsed="1" x14ac:dyDescent="0.25">
      <c r="A124" s="30" t="s">
        <v>45</v>
      </c>
      <c r="B124" s="31">
        <f>SUM(B125:B128)</f>
        <v>8241736.0468819868</v>
      </c>
    </row>
    <row r="125" spans="1:2" hidden="1" outlineLevel="2" x14ac:dyDescent="0.25">
      <c r="A125" s="20" t="s">
        <v>2</v>
      </c>
      <c r="B125" s="21">
        <v>510000</v>
      </c>
    </row>
    <row r="126" spans="1:2" hidden="1" outlineLevel="2" x14ac:dyDescent="0.25">
      <c r="A126" s="20" t="s">
        <v>4</v>
      </c>
      <c r="B126" s="21">
        <v>286666.66666666698</v>
      </c>
    </row>
    <row r="127" spans="1:2" hidden="1" outlineLevel="2" x14ac:dyDescent="0.25">
      <c r="A127" s="20" t="s">
        <v>5</v>
      </c>
      <c r="B127" s="21">
        <v>4984529.2602253202</v>
      </c>
    </row>
    <row r="128" spans="1:2" hidden="1" outlineLevel="2" x14ac:dyDescent="0.25">
      <c r="A128" s="20" t="s">
        <v>7</v>
      </c>
      <c r="B128" s="21">
        <v>2460540.11999</v>
      </c>
    </row>
    <row r="129" spans="1:2" s="32" customFormat="1" outlineLevel="1" collapsed="1" x14ac:dyDescent="0.25">
      <c r="A129" s="30" t="s">
        <v>50</v>
      </c>
      <c r="B129" s="31">
        <f>B130</f>
        <v>773000</v>
      </c>
    </row>
    <row r="130" spans="1:2" hidden="1" outlineLevel="2" x14ac:dyDescent="0.25">
      <c r="A130" s="20" t="s">
        <v>5</v>
      </c>
      <c r="B130" s="21">
        <v>773000</v>
      </c>
    </row>
    <row r="131" spans="1:2" s="32" customFormat="1" outlineLevel="1" collapsed="1" x14ac:dyDescent="0.25">
      <c r="A131" s="30" t="s">
        <v>43</v>
      </c>
      <c r="B131" s="31">
        <f>SUM(B132:B133)</f>
        <v>27971169.344363369</v>
      </c>
    </row>
    <row r="132" spans="1:2" hidden="1" outlineLevel="2" x14ac:dyDescent="0.25">
      <c r="A132" s="20" t="s">
        <v>4</v>
      </c>
      <c r="B132" s="21">
        <v>19160686.6666467</v>
      </c>
    </row>
    <row r="133" spans="1:2" hidden="1" outlineLevel="2" x14ac:dyDescent="0.25">
      <c r="A133" s="20" t="s">
        <v>7</v>
      </c>
      <c r="B133" s="21">
        <v>8810482.6777166706</v>
      </c>
    </row>
    <row r="134" spans="1:2" s="32" customFormat="1" outlineLevel="1" collapsed="1" x14ac:dyDescent="0.25">
      <c r="A134" s="30" t="s">
        <v>49</v>
      </c>
      <c r="B134" s="31">
        <f>B135</f>
        <v>1098021</v>
      </c>
    </row>
    <row r="135" spans="1:2" hidden="1" outlineLevel="2" x14ac:dyDescent="0.25">
      <c r="A135" s="20" t="s">
        <v>7</v>
      </c>
      <c r="B135" s="21">
        <v>1098021</v>
      </c>
    </row>
    <row r="136" spans="1:2" s="32" customFormat="1" outlineLevel="1" collapsed="1" x14ac:dyDescent="0.25">
      <c r="A136" s="30" t="s">
        <v>44</v>
      </c>
      <c r="B136" s="31">
        <f>SUM(B137:B140)</f>
        <v>7931167.0499999998</v>
      </c>
    </row>
    <row r="137" spans="1:2" hidden="1" outlineLevel="2" x14ac:dyDescent="0.25">
      <c r="A137" s="20" t="s">
        <v>2</v>
      </c>
      <c r="B137" s="21">
        <v>1915643</v>
      </c>
    </row>
    <row r="138" spans="1:2" hidden="1" outlineLevel="2" x14ac:dyDescent="0.25">
      <c r="A138" s="20" t="s">
        <v>4</v>
      </c>
      <c r="B138" s="21">
        <v>2745400</v>
      </c>
    </row>
    <row r="139" spans="1:2" hidden="1" outlineLevel="2" x14ac:dyDescent="0.25">
      <c r="A139" s="20" t="s">
        <v>6</v>
      </c>
      <c r="B139" s="21">
        <v>248333</v>
      </c>
    </row>
    <row r="140" spans="1:2" hidden="1" outlineLevel="2" x14ac:dyDescent="0.25">
      <c r="A140" s="20" t="s">
        <v>7</v>
      </c>
      <c r="B140" s="21">
        <v>3021791.05</v>
      </c>
    </row>
    <row r="141" spans="1:2" s="32" customFormat="1" outlineLevel="1" collapsed="1" x14ac:dyDescent="0.25">
      <c r="A141" s="30" t="s">
        <v>46</v>
      </c>
      <c r="B141" s="31">
        <f>B142</f>
        <v>40333</v>
      </c>
    </row>
    <row r="142" spans="1:2" hidden="1" outlineLevel="2" x14ac:dyDescent="0.25">
      <c r="A142" s="20" t="s">
        <v>6</v>
      </c>
      <c r="B142" s="21">
        <v>40333</v>
      </c>
    </row>
    <row r="143" spans="1:2" s="32" customFormat="1" outlineLevel="1" collapsed="1" x14ac:dyDescent="0.25">
      <c r="A143" s="30" t="s">
        <v>62</v>
      </c>
      <c r="B143" s="31">
        <f>B144</f>
        <v>4300000</v>
      </c>
    </row>
    <row r="144" spans="1:2" hidden="1" outlineLevel="2" x14ac:dyDescent="0.25">
      <c r="A144" s="20" t="s">
        <v>7</v>
      </c>
      <c r="B144" s="21">
        <v>4300000</v>
      </c>
    </row>
    <row r="145" spans="1:5" s="32" customFormat="1" outlineLevel="1" collapsed="1" x14ac:dyDescent="0.25">
      <c r="A145" s="30" t="s">
        <v>47</v>
      </c>
      <c r="B145" s="31">
        <f>B146</f>
        <v>1623750</v>
      </c>
    </row>
    <row r="146" spans="1:5" hidden="1" outlineLevel="2" x14ac:dyDescent="0.25">
      <c r="A146" s="20" t="s">
        <v>6</v>
      </c>
      <c r="B146" s="21">
        <v>1623750</v>
      </c>
    </row>
    <row r="147" spans="1:5" s="32" customFormat="1" outlineLevel="1" collapsed="1" x14ac:dyDescent="0.25">
      <c r="A147" s="30" t="s">
        <v>63</v>
      </c>
      <c r="B147" s="31">
        <f>B148</f>
        <v>170000</v>
      </c>
    </row>
    <row r="148" spans="1:5" hidden="1" outlineLevel="2" x14ac:dyDescent="0.25">
      <c r="A148" s="20" t="s">
        <v>7</v>
      </c>
      <c r="B148" s="21">
        <v>170000</v>
      </c>
    </row>
    <row r="149" spans="1:5" s="32" customFormat="1" outlineLevel="1" collapsed="1" x14ac:dyDescent="0.25">
      <c r="A149" s="30" t="s">
        <v>48</v>
      </c>
      <c r="B149" s="31">
        <f>B150</f>
        <v>2008333</v>
      </c>
    </row>
    <row r="150" spans="1:5" hidden="1" outlineLevel="2" x14ac:dyDescent="0.25">
      <c r="A150" s="20" t="s">
        <v>7</v>
      </c>
      <c r="B150" s="21">
        <v>2008333</v>
      </c>
    </row>
    <row r="151" spans="1:5" x14ac:dyDescent="0.25">
      <c r="A151" s="29" t="s">
        <v>21</v>
      </c>
      <c r="B151" s="17">
        <v>11224183</v>
      </c>
    </row>
    <row r="152" spans="1:5" x14ac:dyDescent="0.25">
      <c r="A152" s="7"/>
      <c r="B152" s="8"/>
    </row>
    <row r="153" spans="1:5" x14ac:dyDescent="0.25">
      <c r="A153" s="9"/>
      <c r="B153" s="10"/>
      <c r="C153" s="9"/>
      <c r="D153" s="9"/>
      <c r="E153" s="9"/>
    </row>
    <row r="154" spans="1:5" x14ac:dyDescent="0.25">
      <c r="A154" s="9"/>
      <c r="B154" s="10"/>
      <c r="C154" s="9"/>
      <c r="D154" s="9"/>
      <c r="E154" s="9"/>
    </row>
    <row r="155" spans="1:5" x14ac:dyDescent="0.25">
      <c r="A155" s="9"/>
      <c r="B155" s="10"/>
      <c r="C155" s="9"/>
      <c r="D155" s="9"/>
      <c r="E155" s="9"/>
    </row>
    <row r="156" spans="1:5" x14ac:dyDescent="0.25">
      <c r="A156" s="9"/>
      <c r="B156" s="10"/>
      <c r="C156" s="9"/>
      <c r="D156" s="9"/>
      <c r="E156" s="9"/>
    </row>
    <row r="157" spans="1:5" x14ac:dyDescent="0.25">
      <c r="B157" s="10"/>
    </row>
    <row r="158" spans="1:5" x14ac:dyDescent="0.25">
      <c r="B158" s="10"/>
    </row>
    <row r="159" spans="1:5" x14ac:dyDescent="0.25">
      <c r="B159" s="10"/>
    </row>
    <row r="160" spans="1:5" x14ac:dyDescent="0.25">
      <c r="B160" s="10"/>
    </row>
    <row r="161" spans="2:2" x14ac:dyDescent="0.25">
      <c r="B161" s="10"/>
    </row>
    <row r="162" spans="2:2" x14ac:dyDescent="0.25">
      <c r="B162" s="10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Tuuli Mägi</dc:creator>
  <cp:lastModifiedBy>Tuuli Mägi</cp:lastModifiedBy>
  <dcterms:created xsi:type="dcterms:W3CDTF">2020-02-10T10:29:23Z</dcterms:created>
  <dcterms:modified xsi:type="dcterms:W3CDTF">2023-12-28T13:39:03Z</dcterms:modified>
</cp:coreProperties>
</file>